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2/Q4/"/>
    </mc:Choice>
  </mc:AlternateContent>
  <xr:revisionPtr revIDLastSave="45" documentId="13_ncr:1_{F128EA2A-D77D-47BA-99BA-1E285CBBDF6B}" xr6:coauthVersionLast="45" xr6:coauthVersionMax="45" xr10:uidLastSave="{E06D736A-B964-47B4-9DF6-A359557EEE6F}"/>
  <bookViews>
    <workbookView xWindow="-120" yWindow="-120" windowWidth="29040" windowHeight="15840" xr2:uid="{00000000-000D-0000-FFFF-FFFF00000000}"/>
  </bookViews>
  <sheets>
    <sheet name="Income Statement" sheetId="1" r:id="rId1"/>
    <sheet name="Financial Statement" sheetId="2" r:id="rId2"/>
    <sheet name="EBITDA" sheetId="11" r:id="rId3"/>
    <sheet name="Lithium" sheetId="8" r:id="rId4"/>
    <sheet name="SPN" sheetId="6" r:id="rId5"/>
    <sheet name="Iodine" sheetId="7" r:id="rId6"/>
    <sheet name="Potassium" sheetId="9" r:id="rId7"/>
    <sheet name="Industrial Chemical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<sst xmlns="http://schemas.openxmlformats.org/spreadsheetml/2006/main" count="140" uniqueCount="92">
  <si>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</si>
  <si>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</si>
  <si>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</si>
  <si>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</si>
  <si>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</si>
  <si>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</si>
  <si>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</si>
  <si>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</si>
  <si>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</si>
  <si>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</si>
  <si>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</si>
  <si>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</si>
  <si>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</si>
  <si>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</si>
  <si>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</si>
  <si>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</si>
  <si>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</si>
  <si>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</si>
  <si>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</si>
  <si>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</si>
  <si>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</si>
  <si>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</si>
  <si>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</si>
  <si>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</si>
  <si>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</si>
  <si>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</si>
  <si>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</si>
  <si>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</si>
  <si>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</si>
  <si>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</si>
  <si>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</si>
  <si>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</si>
  <si>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</si>
  <si>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</si>
  <si>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</si>
  <si>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</si>
  <si>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</si>
  <si>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</si>
  <si>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</si>
  <si>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</si>
  <si>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</si>
  <si>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</si>
  <si>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</si>
  <si>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</si>
  <si>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</si>
  <si>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</si>
  <si>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</si>
  <si>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</si>
  <si>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</si>
  <si>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</si>
  <si>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</si>
  <si>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</si>
  <si>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</si>
  <si>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</si>
  <si>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</si>
  <si>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</si>
  <si>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</si>
  <si>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</si>
  <si>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</si>
  <si>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</si>
  <si>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</si>
  <si>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</si>
  <si>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</si>
  <si>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</si>
  <si>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</si>
  <si>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</si>
  <si>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</si>
  <si>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</si>
  <si>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</si>
  <si>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</si>
  <si>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</si>
  <si>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2022/2021</t>
  </si>
  <si>
    <t>(US$ millions)</t>
  </si>
  <si>
    <t>Profit for the Period</t>
  </si>
  <si>
    <t>(+) Depreciation and amortization expenses</t>
  </si>
  <si>
    <t>(+) Finance costs</t>
  </si>
  <si>
    <t>(+) Income tax expense</t>
  </si>
  <si>
    <t>EBITDA</t>
  </si>
  <si>
    <t>(-) Other income</t>
  </si>
  <si>
    <t>(-) Other gains (losses)</t>
  </si>
  <si>
    <t>(-) Share of Profit of associates and joint ventures accounted for using the equity method</t>
  </si>
  <si>
    <t>(+) Other Expenses</t>
  </si>
  <si>
    <t xml:space="preserve">(+) Impairment of financial assets and reversal of impairment losses </t>
  </si>
  <si>
    <t>(-) Finance income</t>
  </si>
  <si>
    <t xml:space="preserve">(-) Foreign currency translation differences </t>
  </si>
  <si>
    <t>Adjusted EBITDA</t>
  </si>
  <si>
    <t>For the 4th quarter</t>
  </si>
  <si>
    <t>12M2022</t>
  </si>
  <si>
    <t>12M2021</t>
  </si>
  <si>
    <t>4Q2022</t>
  </si>
  <si>
    <t>4Q2021</t>
  </si>
  <si>
    <t>For the twelve months ended Dec. 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</si>
</sst>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-* #,##0.0_-;\-* #,##0.0_-;_-* &quot;-&quot;??_-;_-@_-"/>
    <numFmt numFmtId="173" formatCode="_(* #,##0.0_);_(* \(#,##0.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6" fillId="0" borderId="7" xfId="2" applyNumberFormat="1" applyFont="1" applyBorder="1" applyAlignment="1">
      <alignment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 vertical="top"/>
    </xf>
    <xf numFmtId="172" fontId="6" fillId="0" borderId="0" xfId="347" applyNumberFormat="1" applyFont="1" applyFill="1" applyBorder="1" applyAlignment="1">
      <alignment horizontal="right" vertical="center" wrapText="1"/>
    </xf>
    <xf numFmtId="172" fontId="6" fillId="0" borderId="16" xfId="347" applyNumberFormat="1" applyFont="1" applyFill="1" applyBorder="1" applyAlignment="1">
      <alignment horizontal="right" vertical="center"/>
    </xf>
    <xf numFmtId="172" fontId="6" fillId="0" borderId="16" xfId="43" applyNumberFormat="1" applyFont="1" applyFill="1" applyBorder="1" applyAlignment="1">
      <alignment horizontal="right" vertical="center"/>
    </xf>
    <xf numFmtId="164" fontId="6" fillId="0" borderId="0" xfId="2" applyNumberFormat="1" applyFont="1" applyAlignment="1">
      <alignment wrapText="1"/>
    </xf>
    <xf numFmtId="164" fontId="2" fillId="0" borderId="5" xfId="3" applyNumberFormat="1" applyFont="1" applyBorder="1" applyAlignment="1">
      <alignment wrapText="1"/>
    </xf>
    <xf numFmtId="9" fontId="2" fillId="0" borderId="0" xfId="306" applyFont="1" applyFill="1" applyBorder="1" applyAlignment="1">
      <alignment horizontal="right" wrapText="1"/>
    </xf>
    <xf numFmtId="0" fontId="2" fillId="0" borderId="5" xfId="3" applyFont="1" applyBorder="1" applyAlignment="1">
      <alignment wrapText="1"/>
    </xf>
    <xf numFmtId="169" fontId="2" fillId="0" borderId="0" xfId="2" applyNumberFormat="1" applyAlignment="1">
      <alignment horizontal="right" wrapText="1"/>
    </xf>
    <xf numFmtId="0" fontId="6" fillId="0" borderId="5" xfId="3" applyFont="1" applyBorder="1" applyAlignment="1">
      <alignment wrapText="1"/>
    </xf>
    <xf numFmtId="164" fontId="5" fillId="0" borderId="0" xfId="2" applyNumberFormat="1" applyFont="1" applyAlignment="1">
      <alignment wrapText="1"/>
    </xf>
    <xf numFmtId="0" fontId="2" fillId="0" borderId="0" xfId="3" applyFont="1" applyAlignment="1">
      <alignment wrapText="1"/>
    </xf>
    <xf numFmtId="165" fontId="2" fillId="0" borderId="0" xfId="3" applyNumberFormat="1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164" fontId="28" fillId="0" borderId="0" xfId="2" applyNumberFormat="1" applyFont="1" applyAlignment="1">
      <alignment wrapText="1"/>
    </xf>
    <xf numFmtId="164" fontId="2" fillId="0" borderId="0" xfId="2" applyNumberFormat="1" applyAlignment="1">
      <alignment wrapText="1"/>
    </xf>
    <xf numFmtId="164" fontId="6" fillId="0" borderId="8" xfId="3" applyNumberFormat="1" applyFont="1" applyBorder="1" applyAlignment="1">
      <alignment wrapText="1"/>
    </xf>
    <xf numFmtId="164" fontId="6" fillId="0" borderId="20" xfId="2" applyNumberFormat="1" applyFont="1" applyBorder="1" applyAlignment="1">
      <alignment wrapText="1"/>
    </xf>
    <xf numFmtId="2" fontId="2" fillId="0" borderId="10" xfId="2" applyNumberFormat="1" applyBorder="1" applyAlignment="1">
      <alignment wrapText="1"/>
    </xf>
    <xf numFmtId="164" fontId="2" fillId="0" borderId="10" xfId="2" applyNumberFormat="1" applyBorder="1" applyAlignment="1">
      <alignment wrapText="1"/>
    </xf>
    <xf numFmtId="164" fontId="2" fillId="0" borderId="11" xfId="3" applyNumberFormat="1" applyFont="1" applyBorder="1" applyAlignment="1">
      <alignment wrapText="1"/>
    </xf>
    <xf numFmtId="2" fontId="2" fillId="0" borderId="21" xfId="2" applyNumberFormat="1" applyBorder="1" applyAlignment="1">
      <alignment wrapText="1"/>
    </xf>
    <xf numFmtId="169" fontId="6" fillId="0" borderId="0" xfId="2" applyNumberFormat="1" applyFont="1" applyAlignment="1">
      <alignment horizontal="right" wrapText="1"/>
    </xf>
    <xf numFmtId="169" fontId="2" fillId="0" borderId="0" xfId="3" applyNumberFormat="1" applyFont="1" applyAlignment="1">
      <alignment horizontal="right"/>
    </xf>
    <xf numFmtId="169" fontId="6" fillId="0" borderId="0" xfId="3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30" fillId="0" borderId="31" xfId="0" applyFont="1" applyFill="1" applyBorder="1" applyAlignment="1">
      <alignment wrapText="1"/>
    </xf>
    <xf numFmtId="0" fontId="30" fillId="0" borderId="18" xfId="0" applyFont="1" applyFill="1" applyBorder="1" applyAlignment="1">
      <alignment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vertical="center" wrapText="1"/>
    </xf>
    <xf numFmtId="37" fontId="5" fillId="0" borderId="4" xfId="2" applyNumberFormat="1" applyFont="1" applyFill="1" applyBorder="1" applyAlignment="1">
      <alignment wrapText="1"/>
    </xf>
    <xf numFmtId="0" fontId="30" fillId="0" borderId="0" xfId="0" applyFont="1" applyFill="1" applyAlignment="1">
      <alignment wrapText="1"/>
    </xf>
    <xf numFmtId="0" fontId="31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31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wrapText="1"/>
    </xf>
    <xf numFmtId="0" fontId="30" fillId="0" borderId="5" xfId="0" applyFont="1" applyFill="1" applyBorder="1" applyAlignment="1">
      <alignment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173" fontId="31" fillId="0" borderId="0" xfId="347" applyNumberFormat="1" applyFont="1" applyFill="1" applyBorder="1" applyAlignment="1">
      <alignment vertical="center" wrapText="1"/>
    </xf>
    <xf numFmtId="173" fontId="31" fillId="0" borderId="5" xfId="347" applyNumberFormat="1" applyFont="1" applyFill="1" applyBorder="1" applyAlignment="1">
      <alignment vertical="center" wrapText="1"/>
    </xf>
    <xf numFmtId="173" fontId="33" fillId="0" borderId="4" xfId="347" applyNumberFormat="1" applyFont="1" applyFill="1" applyBorder="1" applyAlignment="1">
      <alignment wrapText="1"/>
    </xf>
    <xf numFmtId="173" fontId="34" fillId="0" borderId="0" xfId="347" applyNumberFormat="1" applyFont="1" applyFill="1" applyBorder="1" applyAlignment="1">
      <alignment wrapText="1"/>
    </xf>
    <xf numFmtId="0" fontId="32" fillId="0" borderId="4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wrapText="1"/>
    </xf>
    <xf numFmtId="173" fontId="32" fillId="0" borderId="0" xfId="347" applyNumberFormat="1" applyFont="1" applyFill="1" applyBorder="1" applyAlignment="1">
      <alignment vertical="center" wrapText="1"/>
    </xf>
    <xf numFmtId="173" fontId="32" fillId="0" borderId="5" xfId="347" applyNumberFormat="1" applyFont="1" applyFill="1" applyBorder="1" applyAlignment="1">
      <alignment vertical="center" wrapText="1"/>
    </xf>
    <xf numFmtId="173" fontId="33" fillId="0" borderId="0" xfId="347" applyNumberFormat="1" applyFont="1" applyFill="1" applyBorder="1" applyAlignment="1">
      <alignment vertical="center" wrapText="1"/>
    </xf>
    <xf numFmtId="173" fontId="33" fillId="0" borderId="0" xfId="347" applyNumberFormat="1" applyFont="1" applyFill="1" applyBorder="1" applyAlignment="1">
      <alignment wrapText="1"/>
    </xf>
    <xf numFmtId="173" fontId="33" fillId="0" borderId="32" xfId="347" applyNumberFormat="1" applyFont="1" applyFill="1" applyBorder="1" applyAlignment="1">
      <alignment wrapText="1"/>
    </xf>
    <xf numFmtId="0" fontId="30" fillId="0" borderId="5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173" fontId="31" fillId="0" borderId="13" xfId="347" applyNumberFormat="1" applyFont="1" applyFill="1" applyBorder="1" applyAlignment="1">
      <alignment vertical="center" wrapText="1"/>
    </xf>
    <xf numFmtId="173" fontId="31" fillId="0" borderId="14" xfId="347" applyNumberFormat="1" applyFont="1" applyFill="1" applyBorder="1" applyAlignment="1">
      <alignment vertical="center" wrapText="1"/>
    </xf>
    <xf numFmtId="173" fontId="33" fillId="0" borderId="12" xfId="347" applyNumberFormat="1" applyFont="1" applyFill="1" applyBorder="1" applyAlignment="1">
      <alignment wrapText="1"/>
    </xf>
    <xf numFmtId="173" fontId="33" fillId="0" borderId="13" xfId="347" applyNumberFormat="1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31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indent="3"/>
    </xf>
    <xf numFmtId="169" fontId="2" fillId="0" borderId="0" xfId="3" applyNumberFormat="1" applyFont="1"/>
    <xf numFmtId="169" fontId="6" fillId="0" borderId="0" xfId="3" applyNumberFormat="1" applyFont="1"/>
    <xf numFmtId="169" fontId="2" fillId="0" borderId="0" xfId="2" applyNumberFormat="1" applyFont="1" applyAlignment="1">
      <alignment horizontal="right" wrapText="1"/>
    </xf>
    <xf numFmtId="169" fontId="2" fillId="0" borderId="0" xfId="2" applyNumberFormat="1" applyFont="1" applyAlignment="1">
      <alignment horizontal="right"/>
    </xf>
    <xf numFmtId="169" fontId="6" fillId="0" borderId="0" xfId="2" applyNumberFormat="1" applyFont="1" applyAlignment="1">
      <alignment horizontal="right" vertical="top" wrapText="1"/>
    </xf>
  </cellXfs>
  <cellStyles count="348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347" builtinId="3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O30" sqref="O30"/>
    </sheetView>
  </sheetViews>
  <sheetFormatPr baseColWidth="10" defaultColWidth="11.42578125" defaultRowHeight="12.75"/>
  <cols>
    <col min="1" max="1" width="3.7109375" style="65" customWidth="1"/>
    <col min="2" max="2" width="3.28515625" style="65" customWidth="1"/>
    <col min="3" max="3" width="35.28515625" style="65" bestFit="1" customWidth="1"/>
    <col min="4" max="4" width="11.42578125" style="65"/>
    <col min="5" max="5" width="1.7109375" style="65" customWidth="1"/>
    <col min="6" max="6" width="11.42578125" style="65"/>
    <col min="7" max="7" width="2" style="65" customWidth="1"/>
    <col min="8" max="8" width="11.42578125" style="65"/>
    <col min="9" max="9" width="1.5703125" style="65" customWidth="1"/>
    <col min="10" max="10" width="11.85546875" style="65" bestFit="1" customWidth="1"/>
    <col min="11" max="11" width="1.42578125" style="65" customWidth="1"/>
    <col min="12" max="16384" width="11.42578125" style="65"/>
  </cols>
  <sheetData>
    <row r="1" spans="2:19" ht="13.5" thickBot="1">
      <c r="C1" s="77"/>
    </row>
    <row r="2" spans="2:19" ht="13.5" thickBot="1">
      <c r="B2" s="17"/>
      <c r="C2" s="191" t="s">
        <v>69</v>
      </c>
      <c r="D2" s="191"/>
      <c r="E2" s="191"/>
      <c r="F2" s="191"/>
      <c r="G2" s="78"/>
      <c r="H2" s="79"/>
      <c r="I2" s="80"/>
      <c r="J2" s="80"/>
      <c r="K2" s="78"/>
    </row>
    <row r="3" spans="2:19" ht="15" customHeight="1">
      <c r="B3" s="18"/>
      <c r="C3" s="1"/>
      <c r="D3" s="198" t="s">
        <v>86</v>
      </c>
      <c r="E3" s="198"/>
      <c r="F3" s="198"/>
      <c r="G3" s="199"/>
      <c r="H3" s="192" t="s">
        <v>91</v>
      </c>
      <c r="I3" s="192"/>
      <c r="J3" s="192"/>
      <c r="K3" s="193"/>
    </row>
    <row r="4" spans="2:19" ht="12.75" customHeight="1">
      <c r="B4" s="19"/>
      <c r="C4" s="3" t="s">
        <v>0</v>
      </c>
      <c r="D4" s="200"/>
      <c r="E4" s="200"/>
      <c r="F4" s="200"/>
      <c r="G4" s="201"/>
      <c r="H4" s="194"/>
      <c r="I4" s="194"/>
      <c r="J4" s="194"/>
      <c r="K4" s="195"/>
    </row>
    <row r="5" spans="2:19">
      <c r="B5" s="19"/>
      <c r="C5" s="4"/>
      <c r="D5" s="196">
        <v>2022</v>
      </c>
      <c r="E5" s="196"/>
      <c r="F5" s="196">
        <v>2021</v>
      </c>
      <c r="G5" s="197"/>
      <c r="H5" s="63">
        <v>2022</v>
      </c>
      <c r="I5" s="129"/>
      <c r="J5" s="196">
        <v>2021</v>
      </c>
      <c r="K5" s="197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34">
        <v>3133.6</v>
      </c>
      <c r="E7" s="134"/>
      <c r="F7" s="134">
        <v>1084.3</v>
      </c>
      <c r="G7" s="135"/>
      <c r="H7" s="134">
        <v>10710.6</v>
      </c>
      <c r="I7" s="134"/>
      <c r="J7" s="134">
        <v>2862.3</v>
      </c>
      <c r="K7" s="55"/>
      <c r="M7" s="92"/>
      <c r="O7" s="92"/>
      <c r="Q7" s="92"/>
      <c r="S7" s="92"/>
    </row>
    <row r="8" spans="2:19">
      <c r="B8" s="20"/>
      <c r="C8" s="8"/>
      <c r="D8" s="105"/>
      <c r="E8" s="136"/>
      <c r="F8" s="136"/>
      <c r="G8" s="137"/>
      <c r="H8" s="136"/>
      <c r="I8" s="136"/>
      <c r="J8" s="136"/>
      <c r="K8" s="9"/>
      <c r="M8" s="92"/>
      <c r="O8" s="92"/>
      <c r="Q8" s="92"/>
      <c r="S8" s="92"/>
    </row>
    <row r="9" spans="2:19" ht="14.25" customHeight="1">
      <c r="B9" s="81"/>
      <c r="C9" s="10" t="s">
        <v>3</v>
      </c>
      <c r="D9" s="138">
        <v>2525.1003329999994</v>
      </c>
      <c r="E9" s="134"/>
      <c r="F9" s="138">
        <v>452.69151299999999</v>
      </c>
      <c r="G9" s="137"/>
      <c r="H9" s="138">
        <v>8152.9386469999999</v>
      </c>
      <c r="I9" s="134"/>
      <c r="J9" s="138">
        <v>936.12140399999998</v>
      </c>
      <c r="K9" s="56"/>
      <c r="M9" s="92"/>
      <c r="O9" s="92"/>
      <c r="Q9" s="92"/>
      <c r="S9" s="92"/>
    </row>
    <row r="10" spans="2:19">
      <c r="B10" s="21"/>
      <c r="C10" s="10" t="s">
        <v>61</v>
      </c>
      <c r="D10" s="138">
        <v>274.19815499999982</v>
      </c>
      <c r="E10" s="134"/>
      <c r="F10" s="138">
        <v>268.36487300000005</v>
      </c>
      <c r="G10" s="137"/>
      <c r="H10" s="138">
        <v>1172.3330959999998</v>
      </c>
      <c r="I10" s="134"/>
      <c r="J10" s="138">
        <v>908.81521299999997</v>
      </c>
      <c r="K10" s="56"/>
      <c r="M10" s="92"/>
      <c r="O10" s="92"/>
      <c r="Q10" s="92"/>
      <c r="S10" s="92"/>
    </row>
    <row r="11" spans="2:19">
      <c r="B11" s="21"/>
      <c r="C11" s="11" t="s">
        <v>2</v>
      </c>
      <c r="D11" s="138">
        <v>212.55512900000008</v>
      </c>
      <c r="E11" s="134"/>
      <c r="F11" s="138">
        <v>109.78465599999996</v>
      </c>
      <c r="G11" s="137"/>
      <c r="H11" s="138">
        <v>754.33840300000008</v>
      </c>
      <c r="I11" s="134"/>
      <c r="J11" s="138">
        <v>437.93066700000003</v>
      </c>
      <c r="K11" s="57"/>
      <c r="M11" s="92"/>
      <c r="O11" s="92"/>
      <c r="Q11" s="92"/>
      <c r="S11" s="92"/>
    </row>
    <row r="12" spans="2:19">
      <c r="B12" s="22"/>
      <c r="C12" s="11" t="s">
        <v>5</v>
      </c>
      <c r="D12" s="138">
        <v>80.517488000000014</v>
      </c>
      <c r="E12" s="134"/>
      <c r="F12" s="138">
        <v>208.59236499999997</v>
      </c>
      <c r="G12" s="137"/>
      <c r="H12" s="138">
        <v>437.179777</v>
      </c>
      <c r="I12" s="134"/>
      <c r="J12" s="138">
        <v>416.59162899999995</v>
      </c>
      <c r="K12" s="57"/>
      <c r="M12" s="92"/>
      <c r="O12" s="92"/>
      <c r="Q12" s="92"/>
      <c r="S12" s="92"/>
    </row>
    <row r="13" spans="2:19">
      <c r="B13" s="22"/>
      <c r="C13" s="11" t="s">
        <v>4</v>
      </c>
      <c r="D13" s="138">
        <v>34.015164999999982</v>
      </c>
      <c r="E13" s="134"/>
      <c r="F13" s="138">
        <v>37.57327699999999</v>
      </c>
      <c r="G13" s="139"/>
      <c r="H13" s="138">
        <v>165.19997899999998</v>
      </c>
      <c r="I13" s="134"/>
      <c r="J13" s="138">
        <v>132.010593</v>
      </c>
      <c r="K13" s="56"/>
      <c r="M13" s="92"/>
      <c r="O13" s="92"/>
      <c r="Q13" s="92"/>
      <c r="S13" s="92"/>
    </row>
    <row r="14" spans="2:19">
      <c r="B14" s="22"/>
      <c r="C14" s="10" t="s">
        <v>6</v>
      </c>
      <c r="D14" s="138">
        <v>7.2129490000000009</v>
      </c>
      <c r="E14" s="134"/>
      <c r="F14" s="138">
        <v>7.2843060000000008</v>
      </c>
      <c r="G14" s="137"/>
      <c r="H14" s="138">
        <v>28.588138999999998</v>
      </c>
      <c r="I14" s="134"/>
      <c r="J14" s="138">
        <v>30.844925</v>
      </c>
      <c r="K14" s="57"/>
      <c r="M14" s="92"/>
      <c r="O14" s="92"/>
      <c r="Q14" s="92"/>
      <c r="S14" s="92"/>
    </row>
    <row r="15" spans="2:19">
      <c r="B15" s="23"/>
      <c r="C15" s="8"/>
      <c r="D15" s="140"/>
      <c r="E15" s="141"/>
      <c r="F15" s="140"/>
      <c r="G15" s="137"/>
      <c r="H15" s="142"/>
      <c r="I15" s="141"/>
      <c r="J15" s="143"/>
      <c r="K15" s="2"/>
      <c r="M15" s="92"/>
      <c r="O15" s="92"/>
      <c r="Q15" s="92"/>
      <c r="S15" s="92"/>
    </row>
    <row r="16" spans="2:19">
      <c r="B16" s="23"/>
      <c r="C16" s="7" t="s">
        <v>7</v>
      </c>
      <c r="D16" s="134">
        <v>-1426.1</v>
      </c>
      <c r="E16" s="134"/>
      <c r="F16" s="134">
        <v>-489.8</v>
      </c>
      <c r="G16" s="137"/>
      <c r="H16" s="134">
        <v>-4729.5</v>
      </c>
      <c r="I16" s="134"/>
      <c r="J16" s="134">
        <v>-1558</v>
      </c>
      <c r="K16" s="55"/>
      <c r="M16" s="92"/>
      <c r="O16" s="92"/>
      <c r="Q16" s="92"/>
      <c r="S16" s="92"/>
    </row>
    <row r="17" spans="2:19">
      <c r="B17" s="23"/>
      <c r="C17" s="7" t="s">
        <v>8</v>
      </c>
      <c r="D17" s="134">
        <v>-65.599999999999994</v>
      </c>
      <c r="E17" s="134"/>
      <c r="F17" s="134">
        <v>-51.7</v>
      </c>
      <c r="G17" s="137"/>
      <c r="H17" s="134">
        <v>-244.5</v>
      </c>
      <c r="I17" s="134"/>
      <c r="J17" s="134">
        <v>-214.2</v>
      </c>
      <c r="K17" s="55"/>
      <c r="M17" s="92"/>
      <c r="O17" s="92"/>
      <c r="Q17" s="92"/>
      <c r="S17" s="92"/>
    </row>
    <row r="18" spans="2:19">
      <c r="B18" s="23"/>
      <c r="C18" s="7"/>
      <c r="D18" s="144"/>
      <c r="E18" s="105"/>
      <c r="F18" s="144"/>
      <c r="G18" s="137"/>
      <c r="H18" s="144"/>
      <c r="I18" s="134"/>
      <c r="J18" s="144"/>
      <c r="K18" s="55"/>
      <c r="M18" s="92"/>
      <c r="O18" s="92"/>
      <c r="Q18" s="92"/>
      <c r="S18" s="92"/>
    </row>
    <row r="19" spans="2:19">
      <c r="B19" s="23"/>
      <c r="C19" s="7" t="s">
        <v>9</v>
      </c>
      <c r="D19" s="134">
        <v>1641.9</v>
      </c>
      <c r="E19" s="134"/>
      <c r="F19" s="134">
        <v>542.79999999999995</v>
      </c>
      <c r="G19" s="137"/>
      <c r="H19" s="134">
        <v>5736.6</v>
      </c>
      <c r="I19" s="134"/>
      <c r="J19" s="134">
        <v>1090.0999999999999</v>
      </c>
      <c r="K19" s="55"/>
      <c r="M19" s="92"/>
      <c r="O19" s="92"/>
      <c r="Q19" s="92"/>
      <c r="S19" s="92"/>
    </row>
    <row r="20" spans="2:19">
      <c r="B20" s="23"/>
      <c r="C20" s="7"/>
      <c r="D20" s="105"/>
      <c r="E20" s="105"/>
      <c r="F20" s="105"/>
      <c r="G20" s="137"/>
      <c r="H20" s="105"/>
      <c r="I20" s="105"/>
      <c r="J20" s="105"/>
      <c r="K20" s="55"/>
      <c r="M20" s="92"/>
      <c r="O20" s="92"/>
      <c r="Q20" s="92"/>
      <c r="S20" s="92"/>
    </row>
    <row r="21" spans="2:19">
      <c r="B21" s="23"/>
      <c r="C21" s="8" t="s">
        <v>10</v>
      </c>
      <c r="D21" s="145">
        <v>-40.299999999999997</v>
      </c>
      <c r="E21" s="145"/>
      <c r="F21" s="145">
        <v>-35</v>
      </c>
      <c r="G21" s="137"/>
      <c r="H21" s="145">
        <v>-142.6</v>
      </c>
      <c r="I21" s="145"/>
      <c r="J21" s="145">
        <v>-118.9</v>
      </c>
      <c r="K21" s="55"/>
      <c r="M21" s="92"/>
      <c r="O21" s="92"/>
      <c r="Q21" s="92"/>
      <c r="S21" s="92"/>
    </row>
    <row r="22" spans="2:19">
      <c r="B22" s="23"/>
      <c r="C22" s="8" t="s">
        <v>11</v>
      </c>
      <c r="D22" s="145">
        <v>-21.2</v>
      </c>
      <c r="E22" s="145"/>
      <c r="F22" s="145">
        <v>-26</v>
      </c>
      <c r="G22" s="137"/>
      <c r="H22" s="145">
        <v>-86.7</v>
      </c>
      <c r="I22" s="145"/>
      <c r="J22" s="145">
        <v>-84.6</v>
      </c>
      <c r="K22" s="55"/>
      <c r="M22" s="92"/>
      <c r="O22" s="92"/>
      <c r="Q22" s="92"/>
      <c r="S22" s="92"/>
    </row>
    <row r="23" spans="2:19">
      <c r="B23" s="23"/>
      <c r="C23" s="8" t="s">
        <v>12</v>
      </c>
      <c r="D23" s="145">
        <v>29.1</v>
      </c>
      <c r="E23" s="145"/>
      <c r="F23" s="145">
        <v>1.8</v>
      </c>
      <c r="G23" s="137"/>
      <c r="H23" s="145">
        <v>47</v>
      </c>
      <c r="I23" s="145"/>
      <c r="J23" s="145">
        <v>4.7</v>
      </c>
      <c r="K23" s="55"/>
      <c r="M23" s="92"/>
      <c r="O23" s="92"/>
      <c r="Q23" s="92"/>
      <c r="S23" s="92"/>
    </row>
    <row r="24" spans="2:19">
      <c r="B24" s="23"/>
      <c r="C24" s="8" t="s">
        <v>13</v>
      </c>
      <c r="D24" s="145">
        <v>0.9</v>
      </c>
      <c r="E24" s="145"/>
      <c r="F24" s="145">
        <v>-4.4000000000000004</v>
      </c>
      <c r="G24" s="137"/>
      <c r="H24" s="145">
        <v>-25.4</v>
      </c>
      <c r="I24" s="145"/>
      <c r="J24" s="145">
        <v>-17.2</v>
      </c>
      <c r="K24" s="55"/>
      <c r="M24" s="92"/>
      <c r="O24" s="92"/>
      <c r="Q24" s="92"/>
      <c r="S24" s="92"/>
    </row>
    <row r="25" spans="2:19">
      <c r="B25" s="23"/>
      <c r="C25" s="8" t="s">
        <v>14</v>
      </c>
      <c r="D25" s="145">
        <v>-5.2</v>
      </c>
      <c r="E25" s="145"/>
      <c r="F25" s="145">
        <v>-13</v>
      </c>
      <c r="G25" s="137"/>
      <c r="H25" s="145">
        <v>-42.5</v>
      </c>
      <c r="I25" s="145"/>
      <c r="J25" s="145">
        <v>-32.799999999999997</v>
      </c>
      <c r="K25" s="55"/>
      <c r="M25" s="92"/>
      <c r="O25" s="92"/>
      <c r="Q25" s="92"/>
      <c r="S25" s="92"/>
    </row>
    <row r="26" spans="2:19">
      <c r="B26" s="23"/>
      <c r="C26" s="8"/>
      <c r="D26" s="134"/>
      <c r="E26" s="141"/>
      <c r="F26" s="141"/>
      <c r="G26" s="137"/>
      <c r="H26" s="106"/>
      <c r="I26" s="141"/>
      <c r="J26" s="141"/>
      <c r="K26" s="55"/>
      <c r="M26" s="92"/>
      <c r="O26" s="92"/>
      <c r="Q26" s="92"/>
      <c r="S26" s="92"/>
    </row>
    <row r="27" spans="2:19">
      <c r="B27" s="23"/>
      <c r="C27" s="7" t="s">
        <v>15</v>
      </c>
      <c r="D27" s="134">
        <v>1605.2</v>
      </c>
      <c r="E27" s="134"/>
      <c r="F27" s="134">
        <v>466.1</v>
      </c>
      <c r="G27" s="135"/>
      <c r="H27" s="134">
        <v>5486.5</v>
      </c>
      <c r="I27" s="134"/>
      <c r="J27" s="134">
        <v>841.2</v>
      </c>
      <c r="K27" s="55"/>
      <c r="M27" s="92"/>
      <c r="O27" s="92"/>
      <c r="Q27" s="92"/>
      <c r="S27" s="92"/>
    </row>
    <row r="28" spans="2:19">
      <c r="B28" s="23"/>
      <c r="C28" s="7"/>
      <c r="D28" s="134"/>
      <c r="E28" s="134"/>
      <c r="F28" s="134"/>
      <c r="G28" s="135"/>
      <c r="H28" s="134"/>
      <c r="I28" s="134"/>
      <c r="J28" s="134"/>
      <c r="K28" s="55"/>
      <c r="M28" s="92"/>
      <c r="O28" s="92"/>
      <c r="Q28" s="92"/>
      <c r="S28" s="92"/>
    </row>
    <row r="29" spans="2:19">
      <c r="B29" s="23"/>
      <c r="C29" s="7" t="s">
        <v>16</v>
      </c>
      <c r="D29" s="134">
        <v>-452.6</v>
      </c>
      <c r="E29" s="134"/>
      <c r="F29" s="134">
        <v>-143.1</v>
      </c>
      <c r="G29" s="135"/>
      <c r="H29" s="134">
        <v>-1572.2</v>
      </c>
      <c r="I29" s="134"/>
      <c r="J29" s="134">
        <v>-249</v>
      </c>
      <c r="K29" s="55"/>
      <c r="M29" s="92"/>
      <c r="O29" s="92"/>
      <c r="Q29" s="92"/>
      <c r="S29" s="92"/>
    </row>
    <row r="30" spans="2:19">
      <c r="B30" s="23"/>
      <c r="C30" s="7"/>
      <c r="D30" s="134"/>
      <c r="E30" s="134"/>
      <c r="F30" s="134"/>
      <c r="G30" s="135"/>
      <c r="H30" s="134"/>
      <c r="I30" s="134"/>
      <c r="J30" s="134"/>
      <c r="K30" s="55"/>
      <c r="M30" s="92"/>
      <c r="O30" s="92"/>
      <c r="Q30" s="92"/>
      <c r="S30" s="92"/>
    </row>
    <row r="31" spans="2:19">
      <c r="B31" s="23"/>
      <c r="C31" s="7" t="s">
        <v>17</v>
      </c>
      <c r="D31" s="134">
        <v>1152.5</v>
      </c>
      <c r="E31" s="134"/>
      <c r="F31" s="134">
        <v>323</v>
      </c>
      <c r="G31" s="135"/>
      <c r="H31" s="134">
        <v>3914.3</v>
      </c>
      <c r="I31" s="134"/>
      <c r="J31" s="134">
        <v>592.20000000000005</v>
      </c>
      <c r="K31" s="55"/>
      <c r="M31" s="92"/>
      <c r="O31" s="92"/>
      <c r="Q31" s="92"/>
      <c r="S31" s="92"/>
    </row>
    <row r="32" spans="2:19">
      <c r="B32" s="23"/>
      <c r="C32" s="7"/>
      <c r="D32" s="134"/>
      <c r="E32" s="134"/>
      <c r="F32" s="134"/>
      <c r="G32" s="135"/>
      <c r="H32" s="134"/>
      <c r="I32" s="134"/>
      <c r="J32" s="134"/>
      <c r="K32" s="55"/>
      <c r="M32" s="92"/>
      <c r="O32" s="92"/>
      <c r="Q32" s="92"/>
      <c r="S32" s="92"/>
    </row>
    <row r="33" spans="2:19">
      <c r="B33" s="23"/>
      <c r="C33" s="8" t="s">
        <v>18</v>
      </c>
      <c r="D33" s="145">
        <v>-1.5</v>
      </c>
      <c r="E33" s="145"/>
      <c r="F33" s="145">
        <v>-1.4</v>
      </c>
      <c r="G33" s="135"/>
      <c r="H33" s="145">
        <v>-8</v>
      </c>
      <c r="I33" s="145"/>
      <c r="J33" s="145">
        <v>-6.8</v>
      </c>
      <c r="K33" s="55"/>
      <c r="M33" s="92"/>
      <c r="O33" s="92"/>
      <c r="Q33" s="92"/>
      <c r="S33" s="92"/>
    </row>
    <row r="34" spans="2:19">
      <c r="B34" s="23"/>
      <c r="C34" s="7"/>
      <c r="D34" s="145"/>
      <c r="E34" s="145"/>
      <c r="F34" s="145"/>
      <c r="G34" s="135"/>
      <c r="H34" s="145"/>
      <c r="I34" s="145"/>
      <c r="J34" s="145"/>
      <c r="K34" s="55"/>
      <c r="M34" s="92"/>
      <c r="O34" s="92"/>
      <c r="Q34" s="92"/>
      <c r="S34" s="92"/>
    </row>
    <row r="35" spans="2:19">
      <c r="B35" s="23"/>
      <c r="C35" s="12" t="s">
        <v>19</v>
      </c>
      <c r="D35" s="104">
        <v>1151</v>
      </c>
      <c r="E35" s="104"/>
      <c r="F35" s="104">
        <v>321.60000000000002</v>
      </c>
      <c r="G35" s="146"/>
      <c r="H35" s="104">
        <v>3906.3</v>
      </c>
      <c r="I35" s="104"/>
      <c r="J35" s="147">
        <v>585.5</v>
      </c>
      <c r="K35" s="55"/>
      <c r="M35" s="92"/>
      <c r="O35" s="92"/>
      <c r="Q35" s="92"/>
      <c r="S35" s="92"/>
    </row>
    <row r="36" spans="2:19">
      <c r="B36" s="23"/>
      <c r="C36" s="13" t="s">
        <v>20</v>
      </c>
      <c r="D36" s="148">
        <v>4.03</v>
      </c>
      <c r="E36" s="149"/>
      <c r="F36" s="148">
        <v>1.1299999999999999</v>
      </c>
      <c r="G36" s="150"/>
      <c r="H36" s="148">
        <v>13.68</v>
      </c>
      <c r="I36" s="149"/>
      <c r="J36" s="151">
        <v>2.0499999999999998</v>
      </c>
      <c r="K36" s="55"/>
      <c r="M36" s="91"/>
      <c r="O36" s="91"/>
      <c r="Q36" s="91"/>
      <c r="S36" s="91"/>
    </row>
    <row r="37" spans="2:19" ht="13.5" thickBot="1">
      <c r="B37" s="24"/>
      <c r="C37" s="14"/>
      <c r="D37" s="14"/>
      <c r="E37" s="14"/>
      <c r="F37" s="14"/>
      <c r="G37" s="15"/>
      <c r="H37" s="64"/>
      <c r="I37" s="58"/>
      <c r="J37" s="58"/>
      <c r="K37" s="15"/>
    </row>
    <row r="38" spans="2:19">
      <c r="B38" s="5"/>
      <c r="C38" s="59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59"/>
      <c r="D39" s="16"/>
      <c r="E39" s="16"/>
      <c r="F39" s="16"/>
      <c r="G39" s="16"/>
      <c r="H39" s="16"/>
      <c r="I39" s="16"/>
      <c r="J39" s="16"/>
      <c r="K39" s="16"/>
    </row>
    <row r="40" spans="2:19">
      <c r="C40" s="60"/>
      <c r="D40" s="60"/>
      <c r="E40" s="60"/>
      <c r="F40" s="61"/>
      <c r="G40" s="61"/>
      <c r="H40" s="61"/>
      <c r="I40" s="61"/>
      <c r="J40" s="61"/>
      <c r="K40" s="61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3"/>
  <sheetViews>
    <sheetView showGridLines="0" zoomScale="93" zoomScaleNormal="93" workbookViewId="0">
      <selection activeCell="I18" sqref="I18"/>
    </sheetView>
  </sheetViews>
  <sheetFormatPr baseColWidth="10" defaultColWidth="11.42578125" defaultRowHeight="12.75"/>
  <cols>
    <col min="1" max="1" width="3.7109375" style="65" customWidth="1"/>
    <col min="2" max="2" width="44.7109375" style="65" customWidth="1"/>
    <col min="3" max="3" width="13.42578125" style="65" customWidth="1"/>
    <col min="4" max="4" width="3.7109375" style="65" customWidth="1"/>
    <col min="5" max="5" width="12.42578125" style="65" customWidth="1"/>
    <col min="6" max="6" width="3.7109375" style="65" customWidth="1"/>
    <col min="7" max="8" width="11.42578125" style="65"/>
    <col min="9" max="9" width="24.42578125" style="65" customWidth="1"/>
    <col min="10" max="16384" width="11.42578125" style="65"/>
  </cols>
  <sheetData>
    <row r="1" spans="2:15" ht="13.5" thickBot="1">
      <c r="B1" s="82"/>
    </row>
    <row r="2" spans="2:15" ht="13.5" thickBot="1">
      <c r="B2" s="202" t="s">
        <v>70</v>
      </c>
      <c r="C2" s="203"/>
      <c r="D2" s="203"/>
      <c r="E2" s="203"/>
      <c r="F2" s="204"/>
    </row>
    <row r="3" spans="2:15">
      <c r="B3" s="83"/>
      <c r="C3" s="84"/>
      <c r="D3" s="5"/>
      <c r="E3" s="84"/>
      <c r="F3" s="6"/>
    </row>
    <row r="4" spans="2:15">
      <c r="B4" s="25" t="s">
        <v>0</v>
      </c>
      <c r="C4" s="130" t="s">
        <v>47</v>
      </c>
      <c r="D4" s="130"/>
      <c r="E4" s="130" t="s">
        <v>47</v>
      </c>
      <c r="F4" s="38"/>
    </row>
    <row r="5" spans="2:15">
      <c r="B5" s="26"/>
      <c r="C5" s="37">
        <v>2022</v>
      </c>
      <c r="D5" s="37"/>
      <c r="E5" s="37">
        <v>2021</v>
      </c>
      <c r="F5" s="156"/>
    </row>
    <row r="6" spans="2:15">
      <c r="B6" s="26"/>
      <c r="C6" s="27"/>
      <c r="D6" s="27"/>
      <c r="E6" s="27"/>
      <c r="F6" s="39"/>
    </row>
    <row r="7" spans="2:15">
      <c r="B7" s="28" t="s">
        <v>21</v>
      </c>
      <c r="C7" s="152">
        <v>6991.5</v>
      </c>
      <c r="D7" s="207"/>
      <c r="E7" s="152">
        <v>4586.1000000000004</v>
      </c>
      <c r="F7" s="9"/>
      <c r="H7" s="94"/>
      <c r="I7" s="95"/>
      <c r="J7" s="94"/>
      <c r="K7" s="95"/>
      <c r="M7" s="94"/>
      <c r="O7" s="94"/>
    </row>
    <row r="8" spans="2:15">
      <c r="B8" s="26" t="s">
        <v>22</v>
      </c>
      <c r="C8" s="209">
        <v>2655.2</v>
      </c>
      <c r="D8" s="207"/>
      <c r="E8" s="209">
        <v>1515.1</v>
      </c>
      <c r="F8" s="40"/>
      <c r="H8" s="94"/>
      <c r="I8" s="95"/>
      <c r="J8" s="94"/>
      <c r="K8" s="97"/>
      <c r="M8" s="94"/>
      <c r="O8" s="94"/>
    </row>
    <row r="9" spans="2:15">
      <c r="B9" s="26" t="s">
        <v>23</v>
      </c>
      <c r="C9" s="209">
        <v>961.4</v>
      </c>
      <c r="D9" s="207"/>
      <c r="E9" s="209">
        <v>919</v>
      </c>
      <c r="F9" s="40"/>
      <c r="H9" s="94"/>
      <c r="I9" s="95"/>
      <c r="J9" s="94"/>
      <c r="K9" s="97"/>
      <c r="M9" s="94"/>
      <c r="O9" s="94"/>
    </row>
    <row r="10" spans="2:15">
      <c r="B10" s="30" t="s">
        <v>24</v>
      </c>
      <c r="C10" s="209">
        <v>1169</v>
      </c>
      <c r="D10" s="207"/>
      <c r="E10" s="209">
        <v>740.2</v>
      </c>
      <c r="F10" s="40"/>
      <c r="H10" s="94"/>
      <c r="I10" s="95"/>
      <c r="J10" s="94"/>
      <c r="K10" s="97"/>
      <c r="M10" s="94"/>
      <c r="O10" s="94"/>
    </row>
    <row r="11" spans="2:15">
      <c r="B11" s="26" t="s">
        <v>25</v>
      </c>
      <c r="C11" s="209">
        <v>1784.3</v>
      </c>
      <c r="D11" s="207"/>
      <c r="E11" s="209">
        <v>1183.8</v>
      </c>
      <c r="F11" s="40"/>
      <c r="H11" s="94"/>
      <c r="I11" s="95"/>
      <c r="J11" s="94"/>
      <c r="K11" s="97"/>
      <c r="M11" s="94"/>
      <c r="O11" s="94"/>
    </row>
    <row r="12" spans="2:15">
      <c r="B12" s="31" t="s">
        <v>26</v>
      </c>
      <c r="C12" s="209">
        <v>421.6</v>
      </c>
      <c r="D12" s="207"/>
      <c r="E12" s="209">
        <v>228</v>
      </c>
      <c r="F12" s="40"/>
      <c r="H12" s="94"/>
      <c r="I12" s="95"/>
      <c r="J12" s="94"/>
      <c r="K12" s="97"/>
      <c r="M12" s="94"/>
      <c r="O12" s="94"/>
    </row>
    <row r="13" spans="2:15">
      <c r="B13" s="32"/>
      <c r="C13" s="209"/>
      <c r="D13" s="207"/>
      <c r="E13" s="209"/>
      <c r="F13" s="40"/>
      <c r="H13" s="94"/>
      <c r="I13" s="95"/>
      <c r="J13" s="94"/>
      <c r="K13" s="97"/>
      <c r="M13" s="94"/>
      <c r="O13" s="94"/>
    </row>
    <row r="14" spans="2:15">
      <c r="B14" s="28" t="s">
        <v>27</v>
      </c>
      <c r="C14" s="152">
        <v>3827.6</v>
      </c>
      <c r="D14" s="207"/>
      <c r="E14" s="152">
        <v>2594.1</v>
      </c>
      <c r="F14" s="40"/>
      <c r="H14" s="94"/>
      <c r="I14" s="95"/>
      <c r="J14" s="94"/>
      <c r="K14" s="95"/>
      <c r="M14" s="94"/>
      <c r="O14" s="94"/>
    </row>
    <row r="15" spans="2:15">
      <c r="B15" s="31" t="s">
        <v>28</v>
      </c>
      <c r="C15" s="209">
        <v>32.1</v>
      </c>
      <c r="D15" s="207"/>
      <c r="E15" s="209">
        <v>9.3000000000000007</v>
      </c>
      <c r="F15" s="40"/>
      <c r="H15" s="94"/>
      <c r="I15" s="95"/>
      <c r="J15" s="94"/>
      <c r="K15" s="97"/>
      <c r="M15" s="94"/>
      <c r="O15" s="94"/>
    </row>
    <row r="16" spans="2:15">
      <c r="B16" s="31" t="s">
        <v>29</v>
      </c>
      <c r="C16" s="209">
        <v>54.4</v>
      </c>
      <c r="D16" s="207"/>
      <c r="E16" s="209">
        <v>39.799999999999997</v>
      </c>
      <c r="F16" s="40"/>
      <c r="H16" s="94"/>
      <c r="I16" s="95"/>
      <c r="J16" s="94"/>
      <c r="K16" s="97"/>
      <c r="M16" s="94"/>
      <c r="O16" s="94"/>
    </row>
    <row r="17" spans="2:15">
      <c r="B17" s="26" t="s">
        <v>30</v>
      </c>
      <c r="C17" s="209">
        <v>2726.8</v>
      </c>
      <c r="D17" s="207"/>
      <c r="E17" s="209">
        <v>2012.2</v>
      </c>
      <c r="F17" s="9"/>
      <c r="H17" s="94"/>
      <c r="I17" s="95"/>
      <c r="J17" s="94"/>
      <c r="K17" s="97"/>
      <c r="M17" s="94"/>
      <c r="O17" s="94"/>
    </row>
    <row r="18" spans="2:15">
      <c r="B18" s="26" t="s">
        <v>31</v>
      </c>
      <c r="C18" s="209">
        <v>1014.2</v>
      </c>
      <c r="D18" s="209"/>
      <c r="E18" s="209">
        <v>532.79999999999995</v>
      </c>
      <c r="F18" s="9"/>
      <c r="H18" s="94"/>
      <c r="I18" s="95"/>
      <c r="J18" s="94"/>
      <c r="K18" s="97"/>
      <c r="M18" s="94"/>
      <c r="O18" s="94"/>
    </row>
    <row r="19" spans="2:15">
      <c r="B19" s="25"/>
      <c r="C19" s="209"/>
      <c r="D19" s="207"/>
      <c r="E19" s="209"/>
      <c r="F19" s="40"/>
      <c r="I19" s="97"/>
      <c r="J19" s="96"/>
      <c r="K19" s="97"/>
      <c r="M19" s="94"/>
      <c r="O19" s="94"/>
    </row>
    <row r="20" spans="2:15" ht="15.75">
      <c r="B20" s="28" t="s">
        <v>32</v>
      </c>
      <c r="C20" s="152">
        <v>10819.1</v>
      </c>
      <c r="D20" s="208"/>
      <c r="E20" s="152">
        <v>7180.2</v>
      </c>
      <c r="F20" s="40"/>
      <c r="H20" s="94"/>
      <c r="I20" s="95"/>
      <c r="J20" s="94"/>
      <c r="K20" s="98"/>
      <c r="M20" s="94"/>
      <c r="O20" s="94"/>
    </row>
    <row r="21" spans="2:15">
      <c r="B21" s="30"/>
      <c r="C21" s="153"/>
      <c r="D21" s="207"/>
      <c r="E21" s="153"/>
      <c r="F21" s="2"/>
      <c r="I21" s="99"/>
      <c r="J21" s="96"/>
      <c r="K21" s="99"/>
      <c r="M21" s="94"/>
      <c r="O21" s="94"/>
    </row>
    <row r="22" spans="2:15">
      <c r="B22" s="28" t="s">
        <v>33</v>
      </c>
      <c r="C22" s="155">
        <v>3051.5</v>
      </c>
      <c r="D22" s="208"/>
      <c r="E22" s="155">
        <v>991.7</v>
      </c>
      <c r="F22" s="55"/>
      <c r="H22" s="94"/>
      <c r="I22" s="95"/>
      <c r="J22" s="94"/>
      <c r="K22" s="100"/>
      <c r="M22" s="94"/>
      <c r="O22" s="94"/>
    </row>
    <row r="23" spans="2:15">
      <c r="B23" s="33" t="s">
        <v>34</v>
      </c>
      <c r="C23" s="210">
        <v>523</v>
      </c>
      <c r="D23" s="207"/>
      <c r="E23" s="210">
        <v>51.3</v>
      </c>
      <c r="F23" s="9"/>
      <c r="H23" s="94"/>
      <c r="I23" s="95"/>
      <c r="J23" s="94"/>
      <c r="K23" s="101"/>
      <c r="M23" s="94"/>
      <c r="O23" s="94"/>
    </row>
    <row r="24" spans="2:15">
      <c r="B24" s="31" t="s">
        <v>35</v>
      </c>
      <c r="C24" s="210">
        <v>2528.5</v>
      </c>
      <c r="D24" s="207"/>
      <c r="E24" s="210">
        <v>940.4</v>
      </c>
      <c r="F24" s="9"/>
      <c r="H24" s="94"/>
      <c r="I24" s="95"/>
      <c r="J24" s="94"/>
      <c r="K24" s="101"/>
      <c r="M24" s="94"/>
      <c r="O24" s="94"/>
    </row>
    <row r="25" spans="2:15">
      <c r="B25" s="34"/>
      <c r="C25" s="209"/>
      <c r="D25" s="207"/>
      <c r="E25" s="209"/>
      <c r="F25" s="9"/>
      <c r="H25" s="94"/>
      <c r="I25" s="95"/>
      <c r="J25" s="94"/>
      <c r="K25" s="97"/>
      <c r="M25" s="94"/>
      <c r="O25" s="94"/>
    </row>
    <row r="26" spans="2:15">
      <c r="B26" s="28" t="s">
        <v>36</v>
      </c>
      <c r="C26" s="154">
        <v>2835.6</v>
      </c>
      <c r="D26" s="208"/>
      <c r="E26" s="154">
        <v>2972.5</v>
      </c>
      <c r="F26" s="40"/>
      <c r="H26" s="94"/>
      <c r="I26" s="95"/>
      <c r="J26" s="94"/>
      <c r="K26" s="102"/>
      <c r="M26" s="94"/>
      <c r="O26" s="94"/>
    </row>
    <row r="27" spans="2:15">
      <c r="B27" s="33" t="s">
        <v>37</v>
      </c>
      <c r="C27" s="153">
        <v>2394.1999999999998</v>
      </c>
      <c r="D27" s="207"/>
      <c r="E27" s="153">
        <v>2587.6999999999998</v>
      </c>
      <c r="F27" s="41"/>
      <c r="H27" s="94"/>
      <c r="I27" s="95"/>
      <c r="J27" s="94"/>
      <c r="K27" s="99"/>
      <c r="M27" s="94"/>
      <c r="O27" s="94"/>
    </row>
    <row r="28" spans="2:15">
      <c r="B28" s="31" t="s">
        <v>35</v>
      </c>
      <c r="C28" s="210">
        <v>441.3</v>
      </c>
      <c r="D28" s="207"/>
      <c r="E28" s="210">
        <v>384.8</v>
      </c>
      <c r="F28" s="2"/>
      <c r="H28" s="94"/>
      <c r="I28" s="95"/>
      <c r="J28" s="94"/>
      <c r="K28" s="101"/>
      <c r="M28" s="94"/>
      <c r="O28" s="94"/>
    </row>
    <row r="29" spans="2:15">
      <c r="B29" s="34"/>
      <c r="C29" s="209"/>
      <c r="D29" s="207"/>
      <c r="E29" s="209"/>
      <c r="F29" s="9"/>
      <c r="H29" s="94"/>
      <c r="I29" s="95"/>
      <c r="J29" s="94"/>
      <c r="K29" s="97"/>
      <c r="M29" s="94"/>
      <c r="O29" s="94"/>
    </row>
    <row r="30" spans="2:15">
      <c r="B30" s="31" t="s">
        <v>38</v>
      </c>
      <c r="C30" s="209">
        <v>4896.6000000000004</v>
      </c>
      <c r="D30" s="207"/>
      <c r="E30" s="209">
        <v>3181.5</v>
      </c>
      <c r="F30" s="40"/>
      <c r="H30" s="94"/>
      <c r="I30" s="95"/>
      <c r="J30" s="94"/>
      <c r="K30" s="97"/>
      <c r="M30" s="94"/>
      <c r="O30" s="94"/>
    </row>
    <row r="31" spans="2:15">
      <c r="B31" s="30"/>
      <c r="C31" s="153"/>
      <c r="D31" s="207"/>
      <c r="E31" s="153"/>
      <c r="F31" s="41"/>
      <c r="H31" s="94"/>
      <c r="I31" s="95"/>
      <c r="J31" s="94"/>
      <c r="K31" s="99"/>
      <c r="M31" s="94"/>
      <c r="O31" s="94"/>
    </row>
    <row r="32" spans="2:15">
      <c r="B32" s="26" t="s">
        <v>18</v>
      </c>
      <c r="C32" s="209">
        <v>35.4</v>
      </c>
      <c r="D32" s="207"/>
      <c r="E32" s="209">
        <v>34.5</v>
      </c>
      <c r="F32" s="2"/>
      <c r="H32" s="94"/>
      <c r="I32" s="95"/>
      <c r="J32" s="94"/>
      <c r="K32" s="97"/>
      <c r="M32" s="94"/>
      <c r="O32" s="94"/>
    </row>
    <row r="33" spans="2:15">
      <c r="B33" s="26"/>
      <c r="C33" s="210"/>
      <c r="D33" s="207"/>
      <c r="E33" s="210"/>
      <c r="F33" s="9"/>
      <c r="H33" s="94"/>
      <c r="I33" s="95"/>
      <c r="J33" s="94"/>
      <c r="K33" s="101"/>
      <c r="M33" s="94"/>
      <c r="O33" s="94"/>
    </row>
    <row r="34" spans="2:15">
      <c r="B34" s="26" t="s">
        <v>39</v>
      </c>
      <c r="C34" s="209">
        <v>4932</v>
      </c>
      <c r="D34" s="207"/>
      <c r="E34" s="209">
        <v>3216</v>
      </c>
      <c r="F34" s="9"/>
      <c r="H34" s="94"/>
      <c r="I34" s="95"/>
      <c r="J34" s="94"/>
      <c r="K34" s="97"/>
      <c r="M34" s="94"/>
      <c r="O34" s="94"/>
    </row>
    <row r="35" spans="2:15">
      <c r="B35" s="26"/>
      <c r="C35" s="210"/>
      <c r="D35" s="207"/>
      <c r="E35" s="210"/>
      <c r="F35" s="9"/>
      <c r="H35" s="94"/>
      <c r="I35" s="95"/>
      <c r="J35" s="94"/>
      <c r="K35" s="101"/>
      <c r="M35" s="94"/>
      <c r="O35" s="94"/>
    </row>
    <row r="36" spans="2:15" ht="15.75">
      <c r="B36" s="28" t="s">
        <v>40</v>
      </c>
      <c r="C36" s="211">
        <v>10819.1</v>
      </c>
      <c r="D36" s="207"/>
      <c r="E36" s="211">
        <v>7180.2</v>
      </c>
      <c r="F36" s="9"/>
      <c r="H36" s="94"/>
      <c r="I36" s="95"/>
      <c r="J36" s="94"/>
      <c r="K36" s="103"/>
      <c r="M36" s="94"/>
      <c r="O36" s="94"/>
    </row>
    <row r="37" spans="2:15">
      <c r="B37" s="30"/>
      <c r="C37" s="153"/>
      <c r="D37" s="207"/>
      <c r="E37" s="153"/>
      <c r="F37" s="55"/>
      <c r="H37" s="94"/>
      <c r="I37" s="95"/>
      <c r="J37" s="94"/>
      <c r="K37" s="99"/>
      <c r="M37" s="94"/>
      <c r="O37" s="94"/>
    </row>
    <row r="38" spans="2:15">
      <c r="B38" s="30" t="s">
        <v>41</v>
      </c>
      <c r="C38" s="153">
        <v>2.2999999999999998</v>
      </c>
      <c r="D38" s="207"/>
      <c r="E38" s="153">
        <v>4.5999999999999996</v>
      </c>
      <c r="F38" s="2"/>
      <c r="H38" s="94"/>
      <c r="I38" s="95"/>
      <c r="J38" s="94"/>
      <c r="K38" s="99"/>
      <c r="M38" s="94"/>
      <c r="O38" s="94"/>
    </row>
    <row r="39" spans="2:15" ht="13.5" thickBot="1">
      <c r="B39" s="35"/>
      <c r="C39" s="62"/>
      <c r="D39" s="42"/>
      <c r="E39" s="42"/>
      <c r="F39" s="43"/>
      <c r="H39" s="94"/>
      <c r="I39" s="95"/>
      <c r="J39" s="94"/>
    </row>
    <row r="40" spans="2:15">
      <c r="B40" s="29"/>
    </row>
    <row r="41" spans="2:15">
      <c r="B41" s="29" t="s">
        <v>46</v>
      </c>
      <c r="C41" s="1"/>
      <c r="D41" s="1"/>
      <c r="E41" s="1"/>
      <c r="F41" s="1"/>
    </row>
    <row r="42" spans="2:15">
      <c r="B42" s="36" t="s">
        <v>42</v>
      </c>
      <c r="C42" s="1"/>
      <c r="D42" s="1"/>
      <c r="E42" s="1"/>
      <c r="F42" s="1"/>
    </row>
    <row r="43" spans="2:15">
      <c r="B43" s="45"/>
      <c r="C43" s="4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9FA2-0C8F-40A4-944D-BB354B153E7E}">
  <dimension ref="A1:K16"/>
  <sheetViews>
    <sheetView showGridLines="0" workbookViewId="0">
      <selection activeCell="C29" sqref="C29"/>
    </sheetView>
  </sheetViews>
  <sheetFormatPr baseColWidth="10" defaultRowHeight="15"/>
  <cols>
    <col min="1" max="1" width="62" customWidth="1"/>
    <col min="2" max="2" width="2.28515625" customWidth="1"/>
    <col min="4" max="4" width="2.42578125" customWidth="1"/>
    <col min="6" max="6" width="2.42578125" customWidth="1"/>
    <col min="7" max="7" width="2.85546875" customWidth="1"/>
    <col min="9" max="9" width="3.28515625" customWidth="1"/>
    <col min="11" max="11" width="2.5703125" customWidth="1"/>
  </cols>
  <sheetData>
    <row r="1" spans="1:11" ht="29.25" customHeight="1">
      <c r="A1" s="157"/>
      <c r="B1" s="158"/>
      <c r="C1" s="205" t="s">
        <v>86</v>
      </c>
      <c r="D1" s="205"/>
      <c r="E1" s="205"/>
      <c r="F1" s="159"/>
      <c r="G1" s="157"/>
      <c r="H1" s="205" t="s">
        <v>91</v>
      </c>
      <c r="I1" s="205"/>
      <c r="J1" s="205"/>
      <c r="K1" s="160"/>
    </row>
    <row r="2" spans="1:11" ht="16.5" thickBot="1">
      <c r="A2" s="161" t="s">
        <v>72</v>
      </c>
      <c r="B2" s="162"/>
      <c r="C2" s="163">
        <v>2022</v>
      </c>
      <c r="D2" s="164"/>
      <c r="E2" s="163">
        <v>2021</v>
      </c>
      <c r="F2" s="165"/>
      <c r="G2" s="166"/>
      <c r="H2" s="163">
        <v>2022</v>
      </c>
      <c r="I2" s="164"/>
      <c r="J2" s="163">
        <v>2021</v>
      </c>
      <c r="K2" s="167"/>
    </row>
    <row r="3" spans="1:11" ht="15.75">
      <c r="A3" s="166"/>
      <c r="B3" s="162"/>
      <c r="C3" s="168"/>
      <c r="D3" s="164"/>
      <c r="E3" s="168"/>
      <c r="F3" s="169"/>
      <c r="G3" s="166"/>
      <c r="H3" s="168"/>
      <c r="I3" s="164"/>
      <c r="J3" s="168"/>
      <c r="K3" s="167"/>
    </row>
    <row r="4" spans="1:11" ht="15.75">
      <c r="A4" s="170" t="s">
        <v>73</v>
      </c>
      <c r="B4" s="171"/>
      <c r="C4" s="172">
        <v>1152.5471759999996</v>
      </c>
      <c r="D4" s="172"/>
      <c r="E4" s="172">
        <v>323.0179710000001</v>
      </c>
      <c r="F4" s="173"/>
      <c r="G4" s="174"/>
      <c r="H4" s="175">
        <v>3914.2840429999987</v>
      </c>
      <c r="I4" s="175"/>
      <c r="J4" s="175">
        <v>592.20498599999974</v>
      </c>
      <c r="K4" s="167"/>
    </row>
    <row r="5" spans="1:11" ht="15.75">
      <c r="A5" s="176" t="s">
        <v>74</v>
      </c>
      <c r="B5" s="177"/>
      <c r="C5" s="178">
        <v>65.642986127404001</v>
      </c>
      <c r="D5" s="178"/>
      <c r="E5" s="178">
        <v>51.706070709999999</v>
      </c>
      <c r="F5" s="179"/>
      <c r="G5" s="174"/>
      <c r="H5" s="178">
        <v>244.45781599999998</v>
      </c>
      <c r="I5" s="180"/>
      <c r="J5" s="181">
        <v>214.239262</v>
      </c>
      <c r="K5" s="167"/>
    </row>
    <row r="6" spans="1:11" ht="15.75">
      <c r="A6" s="176" t="s">
        <v>75</v>
      </c>
      <c r="B6" s="177"/>
      <c r="C6" s="178">
        <v>21.238705999999997</v>
      </c>
      <c r="D6" s="178"/>
      <c r="E6" s="178">
        <v>26.012940999999998</v>
      </c>
      <c r="F6" s="179"/>
      <c r="G6" s="174"/>
      <c r="H6" s="181">
        <v>86.651320999999996</v>
      </c>
      <c r="I6" s="180"/>
      <c r="J6" s="181">
        <v>84.626139999999992</v>
      </c>
      <c r="K6" s="167"/>
    </row>
    <row r="7" spans="1:11" ht="16.5" thickBot="1">
      <c r="A7" s="176" t="s">
        <v>76</v>
      </c>
      <c r="B7" s="177"/>
      <c r="C7" s="182">
        <v>452.62787400000008</v>
      </c>
      <c r="D7" s="178"/>
      <c r="E7" s="182">
        <v>143.12750400000002</v>
      </c>
      <c r="F7" s="179"/>
      <c r="G7" s="174"/>
      <c r="H7" s="182">
        <v>1572.212284</v>
      </c>
      <c r="I7" s="180"/>
      <c r="J7" s="182">
        <v>249.01552900000002</v>
      </c>
      <c r="K7" s="167"/>
    </row>
    <row r="8" spans="1:11" ht="15.75">
      <c r="A8" s="170" t="s">
        <v>77</v>
      </c>
      <c r="B8" s="171"/>
      <c r="C8" s="172">
        <v>1692.0567421274036</v>
      </c>
      <c r="D8" s="172"/>
      <c r="E8" s="172">
        <v>543.86448671000016</v>
      </c>
      <c r="F8" s="173"/>
      <c r="G8" s="174"/>
      <c r="H8" s="172">
        <v>5817.6054639999993</v>
      </c>
      <c r="I8" s="180"/>
      <c r="J8" s="172">
        <v>1140.0859169999999</v>
      </c>
      <c r="K8" s="167"/>
    </row>
    <row r="9" spans="1:11" ht="15.75">
      <c r="A9" s="176" t="s">
        <v>78</v>
      </c>
      <c r="B9" s="177"/>
      <c r="C9" s="178">
        <v>2.2720820000000002</v>
      </c>
      <c r="D9" s="178"/>
      <c r="E9" s="178">
        <v>3.4882</v>
      </c>
      <c r="F9" s="179"/>
      <c r="G9" s="174"/>
      <c r="H9" s="178">
        <v>9.8536400000000004</v>
      </c>
      <c r="I9" s="180"/>
      <c r="J9" s="178">
        <v>19.552109000000002</v>
      </c>
      <c r="K9" s="167"/>
    </row>
    <row r="10" spans="1:11" ht="15.75">
      <c r="A10" s="176" t="s">
        <v>79</v>
      </c>
      <c r="B10" s="177"/>
      <c r="C10" s="178">
        <v>0.48114899999999999</v>
      </c>
      <c r="D10" s="178"/>
      <c r="E10" s="178">
        <v>1.160261</v>
      </c>
      <c r="F10" s="179"/>
      <c r="G10" s="174"/>
      <c r="H10" s="178">
        <v>0.11738800000000001</v>
      </c>
      <c r="I10" s="180"/>
      <c r="J10" s="178">
        <v>-2.6374110000000002</v>
      </c>
      <c r="K10" s="183"/>
    </row>
    <row r="11" spans="1:11" ht="25.5">
      <c r="A11" s="176" t="s">
        <v>80</v>
      </c>
      <c r="B11" s="177"/>
      <c r="C11" s="178">
        <v>2.659424</v>
      </c>
      <c r="D11" s="178"/>
      <c r="E11" s="178">
        <v>3.802292</v>
      </c>
      <c r="F11" s="179"/>
      <c r="G11" s="174"/>
      <c r="H11" s="178">
        <v>20.158594999999998</v>
      </c>
      <c r="I11" s="180"/>
      <c r="J11" s="178">
        <v>11.132018</v>
      </c>
      <c r="K11" s="183"/>
    </row>
    <row r="12" spans="1:11" ht="15.75">
      <c r="A12" s="176" t="s">
        <v>81</v>
      </c>
      <c r="B12" s="177"/>
      <c r="C12" s="178">
        <v>-19.707000000000001</v>
      </c>
      <c r="D12" s="178"/>
      <c r="E12" s="178">
        <v>-20.95</v>
      </c>
      <c r="F12" s="179"/>
      <c r="G12" s="174"/>
      <c r="H12" s="178">
        <v>-75.971000000000004</v>
      </c>
      <c r="I12" s="180"/>
      <c r="J12" s="178">
        <v>-60.604999999999997</v>
      </c>
      <c r="K12" s="167"/>
    </row>
    <row r="13" spans="1:11" ht="15.75">
      <c r="A13" s="176" t="s">
        <v>82</v>
      </c>
      <c r="B13" s="177"/>
      <c r="C13" s="178">
        <v>9.11</v>
      </c>
      <c r="D13" s="178"/>
      <c r="E13" s="178">
        <v>-0.52</v>
      </c>
      <c r="F13" s="179"/>
      <c r="G13" s="174"/>
      <c r="H13" s="178">
        <v>3.3690000000000002</v>
      </c>
      <c r="I13" s="180"/>
      <c r="J13" s="178">
        <v>-0.23499999999999999</v>
      </c>
      <c r="K13" s="167"/>
    </row>
    <row r="14" spans="1:11" ht="15.75">
      <c r="A14" s="176" t="s">
        <v>83</v>
      </c>
      <c r="B14" s="177"/>
      <c r="C14" s="178">
        <v>29.126083999999995</v>
      </c>
      <c r="D14" s="178"/>
      <c r="E14" s="178">
        <v>1.8152910000000002</v>
      </c>
      <c r="F14" s="179"/>
      <c r="G14" s="174"/>
      <c r="H14" s="178">
        <v>47.038128</v>
      </c>
      <c r="I14" s="180"/>
      <c r="J14" s="178">
        <v>4.6675979999999999</v>
      </c>
      <c r="K14" s="167"/>
    </row>
    <row r="15" spans="1:11" ht="16.5" thickBot="1">
      <c r="A15" s="176" t="s">
        <v>84</v>
      </c>
      <c r="B15" s="177"/>
      <c r="C15" s="182">
        <v>0.8983369999999995</v>
      </c>
      <c r="D15" s="178"/>
      <c r="E15" s="182">
        <v>-4.3847929999999975</v>
      </c>
      <c r="F15" s="179"/>
      <c r="G15" s="174"/>
      <c r="H15" s="182">
        <v>-25.399562000000003</v>
      </c>
      <c r="I15" s="180"/>
      <c r="J15" s="182">
        <v>-17.240707999999998</v>
      </c>
      <c r="K15" s="183"/>
    </row>
    <row r="16" spans="1:11" ht="16.5" thickBot="1">
      <c r="A16" s="184" t="s">
        <v>85</v>
      </c>
      <c r="B16" s="185"/>
      <c r="C16" s="186">
        <v>1667.2166661274039</v>
      </c>
      <c r="D16" s="186"/>
      <c r="E16" s="186">
        <v>559.45323571000017</v>
      </c>
      <c r="F16" s="187"/>
      <c r="G16" s="188"/>
      <c r="H16" s="186">
        <v>5838.4392749999988</v>
      </c>
      <c r="I16" s="189"/>
      <c r="J16" s="186">
        <v>1185.4523109999998</v>
      </c>
      <c r="K16" s="190"/>
    </row>
  </sheetData>
  <mergeCells count="2">
    <mergeCell ref="C1:E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H21" sqref="H21"/>
    </sheetView>
  </sheetViews>
  <sheetFormatPr baseColWidth="10" defaultColWidth="11.42578125" defaultRowHeight="12.75"/>
  <cols>
    <col min="1" max="1" width="3.7109375" style="65" customWidth="1"/>
    <col min="2" max="2" width="50.7109375" style="65" customWidth="1"/>
    <col min="3" max="16384" width="11.42578125" style="65"/>
  </cols>
  <sheetData>
    <row r="1" spans="2:11">
      <c r="B1" s="51" t="s">
        <v>66</v>
      </c>
    </row>
    <row r="2" spans="2:11" ht="13.5" thickBot="1">
      <c r="B2" s="49"/>
    </row>
    <row r="3" spans="2:11" ht="13.5" thickTop="1">
      <c r="B3" s="87"/>
      <c r="C3" s="70"/>
      <c r="D3" s="46" t="str">
        <f>SPN!D3</f>
        <v>12M2022</v>
      </c>
      <c r="E3" s="46" t="str">
        <f>SPN!E3</f>
        <v>12M2021</v>
      </c>
      <c r="F3" s="206" t="str">
        <f>SPN!F3</f>
        <v>2022/2021</v>
      </c>
      <c r="G3" s="206"/>
    </row>
    <row r="4" spans="2:11" ht="13.5" thickBot="1">
      <c r="B4" s="88" t="s">
        <v>55</v>
      </c>
      <c r="C4" s="86" t="s">
        <v>43</v>
      </c>
      <c r="D4" s="127">
        <v>156.80000000000001</v>
      </c>
      <c r="E4" s="127">
        <v>101.1</v>
      </c>
      <c r="F4" s="127">
        <v>55.7</v>
      </c>
      <c r="G4" s="128">
        <v>0.55000000000000004</v>
      </c>
      <c r="H4" s="85"/>
      <c r="I4" s="85"/>
      <c r="J4" s="85"/>
      <c r="K4" s="85"/>
    </row>
    <row r="5" spans="2:11" ht="13.5" thickBot="1">
      <c r="B5" s="47" t="s">
        <v>56</v>
      </c>
      <c r="C5" s="48" t="s">
        <v>44</v>
      </c>
      <c r="D5" s="132">
        <v>8152.9</v>
      </c>
      <c r="E5" s="133">
        <v>936.1</v>
      </c>
      <c r="F5" s="132">
        <v>7216.8</v>
      </c>
      <c r="G5" s="126">
        <v>7.71</v>
      </c>
      <c r="H5" s="85"/>
      <c r="I5" s="85"/>
      <c r="J5" s="85"/>
      <c r="K5" s="85"/>
    </row>
    <row r="6" spans="2:11" ht="13.5" thickTop="1"/>
    <row r="7" spans="2:11" ht="13.5" thickBot="1">
      <c r="B7" s="49"/>
    </row>
    <row r="8" spans="2:11" ht="13.5" thickTop="1">
      <c r="B8" s="87"/>
      <c r="C8" s="70"/>
      <c r="D8" s="46" t="str">
        <f>SPN!D13</f>
        <v>4Q2022</v>
      </c>
      <c r="E8" s="46" t="str">
        <f>SPN!E13</f>
        <v>4Q2021</v>
      </c>
      <c r="F8" s="206" t="str">
        <f>SPN!F13</f>
        <v>2022/2021</v>
      </c>
      <c r="G8" s="206"/>
    </row>
    <row r="9" spans="2:11" ht="13.5" thickBot="1">
      <c r="B9" s="88" t="s">
        <v>55</v>
      </c>
      <c r="C9" s="86" t="s">
        <v>43</v>
      </c>
      <c r="D9" s="127">
        <v>43</v>
      </c>
      <c r="E9" s="127">
        <v>31.1</v>
      </c>
      <c r="F9" s="127">
        <v>11.9</v>
      </c>
      <c r="G9" s="128">
        <v>0.38</v>
      </c>
    </row>
    <row r="10" spans="2:11" ht="13.5" thickBot="1">
      <c r="B10" s="47" t="s">
        <v>56</v>
      </c>
      <c r="C10" s="48" t="s">
        <v>44</v>
      </c>
      <c r="D10" s="132">
        <v>2525.1</v>
      </c>
      <c r="E10" s="132">
        <v>452.7</v>
      </c>
      <c r="F10" s="132">
        <v>2072.4</v>
      </c>
      <c r="G10" s="126">
        <v>4.58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F37" sqref="F37"/>
    </sheetView>
  </sheetViews>
  <sheetFormatPr baseColWidth="10" defaultColWidth="11.42578125" defaultRowHeight="12.75"/>
  <cols>
    <col min="1" max="1" width="3.5703125" style="65" customWidth="1"/>
    <col min="2" max="2" width="50.7109375" style="65" customWidth="1"/>
    <col min="3" max="16384" width="11.42578125" style="65"/>
  </cols>
  <sheetData>
    <row r="1" spans="2:11">
      <c r="B1" s="51" t="s">
        <v>63</v>
      </c>
    </row>
    <row r="2" spans="2:11" ht="13.5" thickBot="1">
      <c r="B2" s="49"/>
      <c r="C2" s="66"/>
      <c r="D2" s="67"/>
      <c r="E2" s="67"/>
      <c r="F2" s="67"/>
      <c r="G2" s="68"/>
    </row>
    <row r="3" spans="2:11" ht="13.5" thickTop="1">
      <c r="B3" s="69"/>
      <c r="C3" s="70"/>
      <c r="D3" s="46" t="s">
        <v>87</v>
      </c>
      <c r="E3" s="46" t="s">
        <v>88</v>
      </c>
      <c r="F3" s="206" t="s">
        <v>71</v>
      </c>
      <c r="G3" s="206"/>
    </row>
    <row r="4" spans="2:11">
      <c r="B4" s="52" t="s">
        <v>64</v>
      </c>
      <c r="C4" s="53" t="s">
        <v>43</v>
      </c>
      <c r="D4" s="131">
        <v>847.8</v>
      </c>
      <c r="E4" s="131">
        <v>1154.7</v>
      </c>
      <c r="F4" s="113">
        <v>-306.89999999999998</v>
      </c>
      <c r="G4" s="114">
        <v>-0.27</v>
      </c>
      <c r="H4" s="85"/>
      <c r="I4" s="85"/>
      <c r="J4" s="85"/>
      <c r="K4" s="85"/>
    </row>
    <row r="5" spans="2:11">
      <c r="B5" s="71" t="s">
        <v>48</v>
      </c>
      <c r="C5" s="72" t="s">
        <v>43</v>
      </c>
      <c r="D5" s="107">
        <v>14.4</v>
      </c>
      <c r="E5" s="107">
        <v>32.1</v>
      </c>
      <c r="F5" s="107">
        <v>-17.7</v>
      </c>
      <c r="G5" s="108">
        <v>-0.55000000000000004</v>
      </c>
      <c r="H5" s="85"/>
      <c r="I5" s="85"/>
      <c r="J5" s="85"/>
      <c r="K5" s="85"/>
    </row>
    <row r="6" spans="2:11">
      <c r="B6" s="71" t="s">
        <v>49</v>
      </c>
      <c r="C6" s="72" t="s">
        <v>43</v>
      </c>
      <c r="D6" s="107">
        <v>477.4</v>
      </c>
      <c r="E6" s="107">
        <v>643.6</v>
      </c>
      <c r="F6" s="107">
        <v>-166.3</v>
      </c>
      <c r="G6" s="108">
        <v>-0.26</v>
      </c>
      <c r="H6" s="85"/>
      <c r="I6" s="85"/>
      <c r="J6" s="85"/>
      <c r="K6" s="85"/>
    </row>
    <row r="7" spans="2:11">
      <c r="B7" s="71" t="s">
        <v>50</v>
      </c>
      <c r="C7" s="72" t="s">
        <v>43</v>
      </c>
      <c r="D7" s="107">
        <v>217.9</v>
      </c>
      <c r="E7" s="107">
        <v>304</v>
      </c>
      <c r="F7" s="107">
        <v>-86.2</v>
      </c>
      <c r="G7" s="108">
        <v>-0.28000000000000003</v>
      </c>
      <c r="H7" s="85"/>
      <c r="I7" s="85"/>
      <c r="J7" s="85"/>
      <c r="K7" s="85"/>
    </row>
    <row r="8" spans="2:11" ht="13.5" thickBot="1">
      <c r="B8" s="54" t="s">
        <v>51</v>
      </c>
      <c r="C8" s="73" t="s">
        <v>43</v>
      </c>
      <c r="D8" s="109">
        <v>138.1</v>
      </c>
      <c r="E8" s="109">
        <v>174.9</v>
      </c>
      <c r="F8" s="109">
        <v>-36.799999999999997</v>
      </c>
      <c r="G8" s="110">
        <v>-0.21</v>
      </c>
      <c r="H8" s="85"/>
      <c r="I8" s="85"/>
      <c r="J8" s="85"/>
      <c r="K8" s="85"/>
    </row>
    <row r="9" spans="2:11" ht="13.5" thickBot="1">
      <c r="B9" s="47" t="s">
        <v>52</v>
      </c>
      <c r="C9" s="48" t="s">
        <v>44</v>
      </c>
      <c r="D9" s="132">
        <v>1172.3</v>
      </c>
      <c r="E9" s="111">
        <v>908.8</v>
      </c>
      <c r="F9" s="111">
        <v>263.5</v>
      </c>
      <c r="G9" s="112">
        <v>0.28999999999999998</v>
      </c>
      <c r="H9" s="85"/>
      <c r="I9" s="85"/>
      <c r="J9" s="85"/>
      <c r="K9" s="85"/>
    </row>
    <row r="10" spans="2:11" ht="13.5" thickTop="1">
      <c r="B10" s="74" t="s">
        <v>45</v>
      </c>
      <c r="C10" s="74"/>
      <c r="D10" s="75"/>
      <c r="E10" s="75"/>
      <c r="F10" s="75"/>
      <c r="G10" s="76"/>
    </row>
    <row r="12" spans="2:11" ht="13.5" thickBot="1">
      <c r="B12" s="49"/>
      <c r="C12" s="66"/>
      <c r="D12" s="67"/>
      <c r="E12" s="67"/>
      <c r="F12" s="67"/>
      <c r="G12" s="68"/>
    </row>
    <row r="13" spans="2:11" ht="13.5" thickTop="1">
      <c r="B13" s="69"/>
      <c r="C13" s="70"/>
      <c r="D13" s="46" t="s">
        <v>89</v>
      </c>
      <c r="E13" s="46" t="s">
        <v>90</v>
      </c>
      <c r="F13" s="206" t="s">
        <v>71</v>
      </c>
      <c r="G13" s="206"/>
    </row>
    <row r="14" spans="2:11">
      <c r="B14" s="52" t="s">
        <v>64</v>
      </c>
      <c r="C14" s="53" t="s">
        <v>43</v>
      </c>
      <c r="D14" s="115">
        <v>199.2</v>
      </c>
      <c r="E14" s="115">
        <v>285.2</v>
      </c>
      <c r="F14" s="113">
        <v>-86.1</v>
      </c>
      <c r="G14" s="114">
        <v>-0.3</v>
      </c>
    </row>
    <row r="15" spans="2:11">
      <c r="B15" s="71" t="s">
        <v>48</v>
      </c>
      <c r="C15" s="72" t="s">
        <v>43</v>
      </c>
      <c r="D15" s="107">
        <v>1.6</v>
      </c>
      <c r="E15" s="107">
        <v>12.8</v>
      </c>
      <c r="F15" s="107">
        <v>-11.2</v>
      </c>
      <c r="G15" s="108">
        <v>-0.88</v>
      </c>
    </row>
    <row r="16" spans="2:11">
      <c r="B16" s="71" t="s">
        <v>49</v>
      </c>
      <c r="C16" s="72" t="s">
        <v>43</v>
      </c>
      <c r="D16" s="107">
        <v>106.3</v>
      </c>
      <c r="E16" s="107">
        <v>158.9</v>
      </c>
      <c r="F16" s="107">
        <v>-52.6</v>
      </c>
      <c r="G16" s="108">
        <v>-0.33</v>
      </c>
    </row>
    <row r="17" spans="2:7">
      <c r="B17" s="71" t="s">
        <v>50</v>
      </c>
      <c r="C17" s="72" t="s">
        <v>43</v>
      </c>
      <c r="D17" s="107">
        <v>50.3</v>
      </c>
      <c r="E17" s="107">
        <v>62.1</v>
      </c>
      <c r="F17" s="107">
        <v>-11.9</v>
      </c>
      <c r="G17" s="108">
        <v>-0.19</v>
      </c>
    </row>
    <row r="18" spans="2:7" ht="13.5" thickBot="1">
      <c r="B18" s="54" t="s">
        <v>51</v>
      </c>
      <c r="C18" s="73" t="s">
        <v>43</v>
      </c>
      <c r="D18" s="109">
        <v>41</v>
      </c>
      <c r="E18" s="109">
        <v>51.4</v>
      </c>
      <c r="F18" s="109">
        <v>-10.4</v>
      </c>
      <c r="G18" s="110">
        <v>-0.2</v>
      </c>
    </row>
    <row r="19" spans="2:7" ht="13.5" thickBot="1">
      <c r="B19" s="47" t="s">
        <v>52</v>
      </c>
      <c r="C19" s="48" t="s">
        <v>44</v>
      </c>
      <c r="D19" s="125">
        <v>274.2</v>
      </c>
      <c r="E19" s="125">
        <v>268.39999999999998</v>
      </c>
      <c r="F19" s="125">
        <v>5.8</v>
      </c>
      <c r="G19" s="126">
        <v>0.02</v>
      </c>
    </row>
    <row r="20" spans="2:7" ht="13.5" thickTop="1">
      <c r="B20" s="74" t="s">
        <v>45</v>
      </c>
      <c r="C20" s="74"/>
      <c r="D20" s="75"/>
      <c r="E20" s="75"/>
      <c r="F20" s="75"/>
      <c r="G20" s="76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65" customWidth="1"/>
    <col min="2" max="2" width="50.7109375" style="65" customWidth="1"/>
    <col min="3" max="16384" width="11.42578125" style="65"/>
  </cols>
  <sheetData>
    <row r="1" spans="2:11">
      <c r="B1" s="51" t="s">
        <v>65</v>
      </c>
    </row>
    <row r="2" spans="2:11" ht="13.5" thickBot="1">
      <c r="B2" s="49"/>
    </row>
    <row r="3" spans="2:11" ht="13.5" thickTop="1">
      <c r="B3" s="87"/>
      <c r="C3" s="70"/>
      <c r="D3" s="46" t="str">
        <f>SPN!D3</f>
        <v>12M2022</v>
      </c>
      <c r="E3" s="46" t="str">
        <f>SPN!E3</f>
        <v>12M2021</v>
      </c>
      <c r="F3" s="206" t="str">
        <f>SPN!F3</f>
        <v>2022/2021</v>
      </c>
      <c r="G3" s="206"/>
    </row>
    <row r="4" spans="2:11" ht="13.5" thickBot="1">
      <c r="B4" s="88" t="s">
        <v>53</v>
      </c>
      <c r="C4" s="86" t="s">
        <v>43</v>
      </c>
      <c r="D4" s="118">
        <v>12.7</v>
      </c>
      <c r="E4" s="118">
        <v>12.3</v>
      </c>
      <c r="F4" s="118">
        <v>0.4</v>
      </c>
      <c r="G4" s="119">
        <v>0.04</v>
      </c>
      <c r="H4" s="85"/>
      <c r="I4" s="85"/>
      <c r="J4" s="85"/>
      <c r="K4" s="85"/>
    </row>
    <row r="5" spans="2:11" ht="13.5" thickBot="1">
      <c r="B5" s="47" t="s">
        <v>54</v>
      </c>
      <c r="C5" s="48" t="s">
        <v>44</v>
      </c>
      <c r="D5" s="116">
        <v>754.3</v>
      </c>
      <c r="E5" s="116">
        <v>437.9</v>
      </c>
      <c r="F5" s="116">
        <v>316.39999999999998</v>
      </c>
      <c r="G5" s="117">
        <v>0.72</v>
      </c>
      <c r="H5" s="85"/>
      <c r="I5" s="85"/>
      <c r="J5" s="85"/>
      <c r="K5" s="85"/>
    </row>
    <row r="6" spans="2:11" ht="13.5" thickTop="1"/>
    <row r="7" spans="2:11" ht="13.5" thickBot="1">
      <c r="B7" s="49"/>
    </row>
    <row r="8" spans="2:11" ht="13.5" thickTop="1">
      <c r="B8" s="87"/>
      <c r="C8" s="70"/>
      <c r="D8" s="46" t="str">
        <f>SPN!D13</f>
        <v>4Q2022</v>
      </c>
      <c r="E8" s="46" t="str">
        <f>SPN!E13</f>
        <v>4Q2021</v>
      </c>
      <c r="F8" s="206" t="str">
        <f>SPN!F13</f>
        <v>2022/2021</v>
      </c>
      <c r="G8" s="206"/>
    </row>
    <row r="9" spans="2:11" ht="13.5" thickBot="1">
      <c r="B9" s="88" t="s">
        <v>53</v>
      </c>
      <c r="C9" s="86" t="s">
        <v>43</v>
      </c>
      <c r="D9" s="127">
        <v>3.1</v>
      </c>
      <c r="E9" s="127">
        <v>2.8</v>
      </c>
      <c r="F9" s="127">
        <v>0.3</v>
      </c>
      <c r="G9" s="128">
        <v>0.11</v>
      </c>
    </row>
    <row r="10" spans="2:11" ht="13.5" thickBot="1">
      <c r="B10" s="47" t="s">
        <v>54</v>
      </c>
      <c r="C10" s="48" t="s">
        <v>44</v>
      </c>
      <c r="D10" s="125">
        <v>212.6</v>
      </c>
      <c r="E10" s="125">
        <v>109.8</v>
      </c>
      <c r="F10" s="125">
        <v>102.8</v>
      </c>
      <c r="G10" s="126">
        <v>0.94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65" customWidth="1"/>
    <col min="2" max="2" width="50.7109375" style="65" customWidth="1"/>
    <col min="3" max="16384" width="11.42578125" style="65"/>
  </cols>
  <sheetData>
    <row r="1" spans="2:11">
      <c r="B1" s="51" t="s">
        <v>68</v>
      </c>
    </row>
    <row r="2" spans="2:11" ht="13.5" thickBot="1">
      <c r="B2" s="49"/>
      <c r="C2" s="66"/>
      <c r="D2" s="67"/>
      <c r="E2" s="67"/>
      <c r="F2" s="67"/>
      <c r="G2" s="68"/>
    </row>
    <row r="3" spans="2:11" ht="13.5" thickTop="1">
      <c r="B3" s="87"/>
      <c r="C3" s="89"/>
      <c r="D3" s="46" t="str">
        <f>SPN!D3</f>
        <v>12M2022</v>
      </c>
      <c r="E3" s="46" t="str">
        <f>SPN!E3</f>
        <v>12M2021</v>
      </c>
      <c r="F3" s="206" t="str">
        <f>SPN!F3</f>
        <v>2022/2021</v>
      </c>
      <c r="G3" s="206"/>
    </row>
    <row r="4" spans="2:11" ht="13.5" thickBot="1">
      <c r="B4" s="50" t="s">
        <v>57</v>
      </c>
      <c r="C4" s="86" t="s">
        <v>43</v>
      </c>
      <c r="D4" s="124">
        <v>480.5</v>
      </c>
      <c r="E4" s="124">
        <v>893.2</v>
      </c>
      <c r="F4" s="122">
        <v>-412.6</v>
      </c>
      <c r="G4" s="123">
        <v>-0.46</v>
      </c>
      <c r="H4" s="94"/>
      <c r="I4" s="94"/>
      <c r="J4" s="94"/>
      <c r="K4" s="94"/>
    </row>
    <row r="5" spans="2:11" ht="13.5" thickBot="1">
      <c r="B5" s="47" t="s">
        <v>58</v>
      </c>
      <c r="C5" s="48" t="s">
        <v>44</v>
      </c>
      <c r="D5" s="120">
        <v>437.2</v>
      </c>
      <c r="E5" s="120">
        <v>416.6</v>
      </c>
      <c r="F5" s="120">
        <v>20.6</v>
      </c>
      <c r="G5" s="121">
        <v>0.05</v>
      </c>
      <c r="H5" s="94"/>
      <c r="I5" s="94"/>
      <c r="J5" s="94"/>
      <c r="K5" s="94"/>
    </row>
    <row r="6" spans="2:11" ht="13.5" thickTop="1"/>
    <row r="7" spans="2:11" ht="13.5" thickBot="1">
      <c r="B7" s="49"/>
      <c r="C7" s="66"/>
      <c r="D7" s="67"/>
      <c r="E7" s="67"/>
      <c r="F7" s="67"/>
      <c r="G7" s="68"/>
    </row>
    <row r="8" spans="2:11" ht="13.5" thickTop="1">
      <c r="B8" s="87"/>
      <c r="C8" s="89"/>
      <c r="D8" s="46" t="str">
        <f>SPN!D13</f>
        <v>4Q2022</v>
      </c>
      <c r="E8" s="46" t="str">
        <f>SPN!E13</f>
        <v>4Q2021</v>
      </c>
      <c r="F8" s="206" t="str">
        <f>SPN!F13</f>
        <v>2022/2021</v>
      </c>
      <c r="G8" s="206"/>
    </row>
    <row r="9" spans="2:11" ht="13.5" thickBot="1">
      <c r="B9" s="50" t="s">
        <v>57</v>
      </c>
      <c r="C9" s="86" t="s">
        <v>43</v>
      </c>
      <c r="D9" s="124">
        <v>98.6</v>
      </c>
      <c r="E9" s="124">
        <v>304.60000000000002</v>
      </c>
      <c r="F9" s="127">
        <v>-206</v>
      </c>
      <c r="G9" s="128">
        <v>-0.68</v>
      </c>
    </row>
    <row r="10" spans="2:11" ht="13.5" thickBot="1">
      <c r="B10" s="47" t="s">
        <v>58</v>
      </c>
      <c r="C10" s="48" t="s">
        <v>44</v>
      </c>
      <c r="D10" s="125">
        <v>80.5</v>
      </c>
      <c r="E10" s="125">
        <v>208.6</v>
      </c>
      <c r="F10" s="125">
        <v>-128.1</v>
      </c>
      <c r="G10" s="126">
        <v>-0.61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65" customWidth="1"/>
    <col min="2" max="2" width="50.7109375" style="65" customWidth="1"/>
    <col min="3" max="16384" width="11.42578125" style="65"/>
  </cols>
  <sheetData>
    <row r="1" spans="2:12">
      <c r="B1" s="51" t="s">
        <v>67</v>
      </c>
    </row>
    <row r="2" spans="2:12" ht="13.5" thickBot="1">
      <c r="B2" s="49"/>
      <c r="C2" s="66"/>
      <c r="D2" s="67"/>
      <c r="E2" s="67"/>
      <c r="F2" s="67"/>
      <c r="G2" s="68"/>
    </row>
    <row r="3" spans="2:12" ht="13.5" thickTop="1">
      <c r="B3" s="87"/>
      <c r="C3" s="70"/>
      <c r="D3" s="46" t="str">
        <f>SPN!D3</f>
        <v>12M2022</v>
      </c>
      <c r="E3" s="46" t="str">
        <f>SPN!E3</f>
        <v>12M2021</v>
      </c>
      <c r="F3" s="206" t="str">
        <f>SPN!F3</f>
        <v>2022/2021</v>
      </c>
      <c r="G3" s="206"/>
    </row>
    <row r="4" spans="2:12" ht="13.5" thickBot="1">
      <c r="B4" s="88" t="s">
        <v>59</v>
      </c>
      <c r="C4" s="90" t="s">
        <v>43</v>
      </c>
      <c r="D4" s="127">
        <v>147</v>
      </c>
      <c r="E4" s="127">
        <v>174.5</v>
      </c>
      <c r="F4" s="127">
        <v>-27.5</v>
      </c>
      <c r="G4" s="128">
        <v>-0.16</v>
      </c>
      <c r="H4" s="85"/>
      <c r="I4" s="85"/>
      <c r="J4" s="85"/>
      <c r="K4" s="85"/>
      <c r="L4" s="93"/>
    </row>
    <row r="5" spans="2:12" ht="13.5" thickBot="1">
      <c r="B5" s="47" t="s">
        <v>60</v>
      </c>
      <c r="C5" s="48" t="s">
        <v>44</v>
      </c>
      <c r="D5" s="125">
        <v>165.2</v>
      </c>
      <c r="E5" s="125">
        <v>132</v>
      </c>
      <c r="F5" s="125">
        <v>33.200000000000003</v>
      </c>
      <c r="G5" s="126">
        <v>0.25</v>
      </c>
      <c r="H5" s="85"/>
      <c r="I5" s="85"/>
      <c r="J5" s="85"/>
      <c r="K5" s="85"/>
      <c r="L5" s="85"/>
    </row>
    <row r="6" spans="2:12" ht="13.5" thickTop="1"/>
    <row r="7" spans="2:12" ht="13.5" thickBot="1">
      <c r="B7" s="49"/>
      <c r="C7" s="66"/>
      <c r="D7" s="67"/>
      <c r="E7" s="67"/>
      <c r="F7" s="67"/>
      <c r="G7" s="68"/>
    </row>
    <row r="8" spans="2:12" ht="13.5" thickTop="1">
      <c r="B8" s="87"/>
      <c r="C8" s="70"/>
      <c r="D8" s="46" t="str">
        <f>SPN!D13</f>
        <v>4Q2022</v>
      </c>
      <c r="E8" s="46" t="str">
        <f>SPN!E13</f>
        <v>4Q2021</v>
      </c>
      <c r="F8" s="206" t="str">
        <f>SPN!F13</f>
        <v>2022/2021</v>
      </c>
      <c r="G8" s="206"/>
    </row>
    <row r="9" spans="2:12" ht="13.5" thickBot="1">
      <c r="B9" s="88" t="s">
        <v>59</v>
      </c>
      <c r="C9" s="90" t="s">
        <v>43</v>
      </c>
      <c r="D9" s="127">
        <v>27.5</v>
      </c>
      <c r="E9" s="127">
        <v>50.9</v>
      </c>
      <c r="F9" s="127">
        <v>-23.5</v>
      </c>
      <c r="G9" s="128">
        <v>-0.46</v>
      </c>
    </row>
    <row r="10" spans="2:12" ht="13.5" thickBot="1">
      <c r="B10" s="47" t="s">
        <v>60</v>
      </c>
      <c r="C10" s="48" t="s">
        <v>44</v>
      </c>
      <c r="D10" s="125">
        <v>34</v>
      </c>
      <c r="E10" s="125">
        <v>37.6</v>
      </c>
      <c r="F10" s="125">
        <v>-3.6</v>
      </c>
      <c r="G10" s="126">
        <v>-0.09</v>
      </c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3D9E79CABDB4EAE8EC2A5403F9319" ma:contentTypeVersion="13" ma:contentTypeDescription="Create a new document." ma:contentTypeScope="" ma:versionID="ea82c38f3cb4a2cd3c9061b6dbc12892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4f5bb5066d31d95a944c2648e6bf9c2f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2A082-637C-4D47-8CDE-33C4A43B2E4D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customXml/itemProps2.xml><?xml version="1.0" encoding="utf-8"?>
<ds:datastoreItem xmlns:ds="http://schemas.openxmlformats.org/officeDocument/2006/customXml" ds:itemID="{C65A8AB8-1826-406C-B27A-D56BAA6FE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E8B3D-B508-4D33-821D-08392C4A5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Income Statement</vt:lpstr>
      <vt:lpstr>Financial Statement</vt:lpstr>
      <vt:lpstr>EBITDA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2023-03-01T18:23:19Z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